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900"/>
  </bookViews>
  <sheets>
    <sheet name="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8" i="1" s="1"/>
  <c r="D39" i="1"/>
  <c r="D11" i="1" s="1"/>
  <c r="H36" i="1"/>
  <c r="D32" i="1"/>
  <c r="D29" i="1"/>
  <c r="D24" i="1"/>
  <c r="H18" i="1"/>
  <c r="H10" i="1"/>
  <c r="H8" i="1"/>
  <c r="H7" i="1"/>
  <c r="H6" i="1"/>
  <c r="H48" i="1" s="1"/>
  <c r="D6" i="1"/>
  <c r="B3" i="1"/>
  <c r="B2" i="1"/>
  <c r="D50" i="1" l="1"/>
</calcChain>
</file>

<file path=xl/sharedStrings.xml><?xml version="1.0" encoding="utf-8"?>
<sst xmlns="http://schemas.openxmlformats.org/spreadsheetml/2006/main" count="58" uniqueCount="53">
  <si>
    <t>GİDERLER</t>
  </si>
  <si>
    <t>GELİRLER</t>
  </si>
  <si>
    <t>M2 PAYLI GİDERLER</t>
  </si>
  <si>
    <t>Adalar M2 Esaslı Katkı Payı Gelirleri</t>
  </si>
  <si>
    <t>-</t>
  </si>
  <si>
    <t>Adalar Konut Esaslı Katkı Payı Gelirleri</t>
  </si>
  <si>
    <t>Adalar Asansör Katkı Payı Gelirleri</t>
  </si>
  <si>
    <t>M2 PAYLI GELİRLER</t>
  </si>
  <si>
    <t>KONUT SAYISINA ESAS GİDERLER</t>
  </si>
  <si>
    <t>ESKİ BÜTÇEYE GÖRE FARK</t>
  </si>
  <si>
    <t>Ofis Kira + Aidat Gideri</t>
  </si>
  <si>
    <t>Büro Makinaları Onarım ve Teknik Destek Gideri</t>
  </si>
  <si>
    <t>Haberleşme Gideri</t>
  </si>
  <si>
    <t>İnternet Gideri</t>
  </si>
  <si>
    <t>Kırtasiye + Sigorta + Noter Gideri</t>
  </si>
  <si>
    <t>Mutfak + Temizlik Gideri</t>
  </si>
  <si>
    <t xml:space="preserve">Su + Elektrik + Genel Büro Gideri + İş Güvenliği </t>
  </si>
  <si>
    <t>KONUT SAYISINA ESAS GELİRLER</t>
  </si>
  <si>
    <t>Yargı ve Hukuk Müşaviri Gideri</t>
  </si>
  <si>
    <t>Nakit Mevcudu</t>
  </si>
  <si>
    <t>Muhtelif Demirbaş Gideri</t>
  </si>
  <si>
    <t>Nakit Mevcudu (Kıdem Tazminat Hesabı)</t>
  </si>
  <si>
    <t>Banka ve Komisyon Gideri</t>
  </si>
  <si>
    <t>Stoklar</t>
  </si>
  <si>
    <t>Damga Vergisi</t>
  </si>
  <si>
    <t>Isı Merkezi Malzeme Stoğu</t>
  </si>
  <si>
    <t>Elektrik Malzeme Stoğu</t>
  </si>
  <si>
    <t>Ofis Giderleri Toplamı</t>
  </si>
  <si>
    <t>Sıhhi Tesisat Malzeme Stoğu</t>
  </si>
  <si>
    <t>Jeneratör Sözleşme Gideri</t>
  </si>
  <si>
    <t>Teknik Ofis Kira Gideri</t>
  </si>
  <si>
    <t>Çevre Malzeme Stoğu</t>
  </si>
  <si>
    <t>Depo + Teknik Büro Gideri</t>
  </si>
  <si>
    <t>Ulaşım Araçları Gideri</t>
  </si>
  <si>
    <t>Teknik Ofis Giderleri Toplamı</t>
  </si>
  <si>
    <t>Uydu Merkezi Demirbaş ve Sözleşme Gideri</t>
  </si>
  <si>
    <t>Uydu Merkezi Elektrik Gideri</t>
  </si>
  <si>
    <t>Uydu Giderleri Toplamı</t>
  </si>
  <si>
    <t>Asansör Sözleşme Gideri</t>
  </si>
  <si>
    <t>Temsil ve Ağırlama Gideri</t>
  </si>
  <si>
    <t>Yönetim Kurulu Huzur Hakkı</t>
  </si>
  <si>
    <t>ASANSÖR ESASLI GELİRLER</t>
  </si>
  <si>
    <t>Denetim Kurulu Huzur Hakkı</t>
  </si>
  <si>
    <t xml:space="preserve">Toplantı Yeri Kira Bedeli </t>
  </si>
  <si>
    <t>Yönetim Kurulu Gider Toplamı</t>
  </si>
  <si>
    <t>Asansör Malzeme Stoğu</t>
  </si>
  <si>
    <t>Personel Kıdem Tazminatı Karşılığı</t>
  </si>
  <si>
    <t>Personel Ücret Gideri</t>
  </si>
  <si>
    <t>Personel Fazla Mesai</t>
  </si>
  <si>
    <t>Personel Yemek ve Sosyal Yardım</t>
  </si>
  <si>
    <t>Personel İkramiye Giderleri</t>
  </si>
  <si>
    <t>Personel Toplam Gideri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</si>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</sst>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-#,##0;\-"/>
  </numFmts>
  <fonts count="12" x14ac:knownFonts="1">
    <font>
      <sz val="10"/>
      <name val="Arial"/>
      <charset val="162"/>
    </font>
    <font>
      <b/>
      <sz val="12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.5"/>
      <color indexed="8"/>
      <name val="Tahoma"/>
      <family val="2"/>
    </font>
    <font>
      <b/>
      <u/>
      <sz val="10"/>
      <name val="Tahoma"/>
      <family val="2"/>
    </font>
    <font>
      <b/>
      <sz val="10.5"/>
      <name val="Tahoma"/>
      <family val="2"/>
      <charset val="162"/>
    </font>
    <font>
      <b/>
      <sz val="10.5"/>
      <name val="Arial Tur"/>
      <charset val="162"/>
    </font>
    <font>
      <b/>
      <sz val="10"/>
      <name val="Tahoma"/>
      <family val="2"/>
      <charset val="16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Border="1" applyAlignment="1"/>
    <xf numFmtId="164" fontId="2" fillId="0" borderId="5" xfId="0" applyNumberFormat="1" applyFont="1" applyBorder="1" applyAlignment="1"/>
    <xf numFmtId="0" fontId="2" fillId="0" borderId="5" xfId="0" applyFont="1" applyBorder="1" applyAlignment="1"/>
    <xf numFmtId="0" fontId="3" fillId="0" borderId="5" xfId="0" applyFont="1" applyBorder="1" applyAlignment="1">
      <alignment horizontal="right"/>
    </xf>
    <xf numFmtId="164" fontId="2" fillId="0" borderId="0" xfId="0" applyNumberFormat="1" applyFont="1"/>
    <xf numFmtId="0" fontId="2" fillId="0" borderId="3" xfId="0" applyFont="1" applyBorder="1"/>
    <xf numFmtId="0" fontId="4" fillId="2" borderId="7" xfId="0" applyFont="1" applyFill="1" applyBorder="1"/>
    <xf numFmtId="0" fontId="4" fillId="2" borderId="0" xfId="0" applyFont="1" applyFill="1" applyBorder="1"/>
    <xf numFmtId="4" fontId="4" fillId="2" borderId="7" xfId="0" applyNumberFormat="1" applyFont="1" applyFill="1" applyBorder="1"/>
    <xf numFmtId="0" fontId="2" fillId="0" borderId="8" xfId="0" applyFont="1" applyBorder="1"/>
    <xf numFmtId="0" fontId="3" fillId="0" borderId="0" xfId="0" applyFont="1"/>
    <xf numFmtId="164" fontId="3" fillId="0" borderId="0" xfId="0" applyNumberFormat="1" applyFont="1"/>
    <xf numFmtId="4" fontId="2" fillId="0" borderId="9" xfId="0" applyNumberFormat="1" applyFont="1" applyBorder="1"/>
    <xf numFmtId="4" fontId="3" fillId="0" borderId="0" xfId="0" applyNumberFormat="1" applyFont="1"/>
    <xf numFmtId="4" fontId="2" fillId="0" borderId="10" xfId="0" applyNumberFormat="1" applyFont="1" applyBorder="1"/>
    <xf numFmtId="4" fontId="2" fillId="0" borderId="11" xfId="0" applyNumberFormat="1" applyFont="1" applyBorder="1"/>
    <xf numFmtId="0" fontId="4" fillId="2" borderId="12" xfId="0" applyFont="1" applyFill="1" applyBorder="1"/>
    <xf numFmtId="4" fontId="4" fillId="2" borderId="13" xfId="0" applyNumberFormat="1" applyFont="1" applyFill="1" applyBorder="1"/>
    <xf numFmtId="0" fontId="5" fillId="2" borderId="12" xfId="0" applyFont="1" applyFill="1" applyBorder="1"/>
    <xf numFmtId="0" fontId="5" fillId="2" borderId="14" xfId="0" applyFont="1" applyFill="1" applyBorder="1"/>
    <xf numFmtId="4" fontId="5" fillId="2" borderId="15" xfId="0" applyNumberFormat="1" applyFont="1" applyFill="1" applyBorder="1"/>
    <xf numFmtId="0" fontId="0" fillId="0" borderId="9" xfId="0" applyBorder="1"/>
    <xf numFmtId="0" fontId="0" fillId="0" borderId="10" xfId="0" quotePrefix="1" applyBorder="1"/>
    <xf numFmtId="0" fontId="0" fillId="0" borderId="10" xfId="0" applyFill="1" applyBorder="1"/>
    <xf numFmtId="0" fontId="0" fillId="0" borderId="10" xfId="0" applyBorder="1"/>
    <xf numFmtId="0" fontId="6" fillId="0" borderId="0" xfId="0" applyFont="1"/>
    <xf numFmtId="0" fontId="7" fillId="0" borderId="14" xfId="0" applyFont="1" applyBorder="1"/>
    <xf numFmtId="0" fontId="8" fillId="0" borderId="14" xfId="0" quotePrefix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 applyBorder="1"/>
    <xf numFmtId="0" fontId="7" fillId="0" borderId="0" xfId="0" applyFont="1" applyBorder="1"/>
    <xf numFmtId="4" fontId="9" fillId="0" borderId="0" xfId="0" applyNumberFormat="1" applyFont="1" applyBorder="1" applyAlignment="1">
      <alignment horizontal="center"/>
    </xf>
    <xf numFmtId="0" fontId="2" fillId="0" borderId="16" xfId="0" applyFont="1" applyBorder="1"/>
    <xf numFmtId="0" fontId="7" fillId="0" borderId="14" xfId="0" applyFont="1" applyBorder="1" applyAlignment="1">
      <alignment horizontal="center"/>
    </xf>
    <xf numFmtId="4" fontId="5" fillId="2" borderId="13" xfId="0" applyNumberFormat="1" applyFont="1" applyFill="1" applyBorder="1"/>
    <xf numFmtId="4" fontId="2" fillId="0" borderId="0" xfId="0" applyNumberFormat="1" applyFont="1" applyBorder="1"/>
    <xf numFmtId="4" fontId="2" fillId="0" borderId="0" xfId="0" applyNumberFormat="1" applyFont="1"/>
    <xf numFmtId="0" fontId="10" fillId="3" borderId="17" xfId="0" applyFont="1" applyFill="1" applyBorder="1"/>
    <xf numFmtId="0" fontId="10" fillId="3" borderId="0" xfId="0" applyFont="1" applyFill="1" applyBorder="1"/>
    <xf numFmtId="4" fontId="10" fillId="3" borderId="0" xfId="0" applyNumberFormat="1" applyFont="1" applyFill="1"/>
    <xf numFmtId="3" fontId="1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\Nihat\Butce\2015%20-%202016\KES&#304;NLE&#350;EN%20BUTCE_4%20(29%20ve%204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17621"/>
      <sheetName val="17622"/>
      <sheetName val="17623"/>
      <sheetName val="17624"/>
      <sheetName val="17625"/>
      <sheetName val="17629"/>
      <sheetName val="17630"/>
      <sheetName val="17631"/>
      <sheetName val="17632"/>
      <sheetName val="17633"/>
      <sheetName val="17634"/>
      <sheetName val="17635"/>
      <sheetName val="17636"/>
      <sheetName val="17637"/>
      <sheetName val="17638"/>
      <sheetName val="17639"/>
      <sheetName val="17644"/>
      <sheetName val="17645"/>
      <sheetName val="17646"/>
      <sheetName val="17647"/>
      <sheetName val="17648"/>
      <sheetName val="17649"/>
      <sheetName val="17650"/>
      <sheetName val="17651"/>
      <sheetName val="17652"/>
      <sheetName val="17653"/>
      <sheetName val="17654"/>
      <sheetName val="17655"/>
      <sheetName val="17656"/>
      <sheetName val="17657"/>
      <sheetName val="17658"/>
      <sheetName val="17659"/>
      <sheetName val="17660"/>
      <sheetName val="17661"/>
      <sheetName val="17662"/>
      <sheetName val="17665"/>
      <sheetName val="17666"/>
      <sheetName val="17669"/>
      <sheetName val="17670"/>
      <sheetName val="17671"/>
      <sheetName val="17672"/>
      <sheetName val="17673"/>
      <sheetName val="17674"/>
      <sheetName val="17675"/>
      <sheetName val="17688"/>
      <sheetName val="17689"/>
      <sheetName val="17703"/>
      <sheetName val="17704"/>
      <sheetName val="17705"/>
      <sheetName val="17711"/>
    </sheetNames>
    <sheetDataSet>
      <sheetData sheetId="0">
        <row r="11">
          <cell r="B11" t="str">
            <v>01/09/2015 - 31/08/2016</v>
          </cell>
        </row>
        <row r="12">
          <cell r="B12" t="str">
            <v xml:space="preserve"> DÖNEMİ KESİNLEŞEN İŞLETME BÜTÇESİ</v>
          </cell>
        </row>
        <row r="17">
          <cell r="E17">
            <v>12</v>
          </cell>
        </row>
      </sheetData>
      <sheetData sheetId="1"/>
      <sheetData sheetId="2">
        <row r="56">
          <cell r="H56">
            <v>0</v>
          </cell>
          <cell r="K56">
            <v>25046.377499999995</v>
          </cell>
          <cell r="L56">
            <v>2700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pageSetUpPr autoPageBreaks="0" fitToPage="1"/>
  </sheetPr>
  <dimension ref="A2:H50"/>
  <sheetViews>
    <sheetView showGridLines="0" tabSelected="1" workbookViewId="0">
      <selection sqref="A1:I48"/>
    </sheetView>
  </sheetViews>
  <sheetFormatPr defaultRowHeight="12.75" x14ac:dyDescent="0.2"/>
  <cols>
    <col min="1" max="1" width="1.7109375" style="4" customWidth="1"/>
    <col min="2" max="2" width="41.7109375" style="4" customWidth="1"/>
    <col min="3" max="3" width="28.28515625" style="4" hidden="1" customWidth="1"/>
    <col min="4" max="4" width="17.7109375" style="12" customWidth="1"/>
    <col min="5" max="6" width="1.7109375" style="4" customWidth="1"/>
    <col min="7" max="7" width="45.7109375" style="4" customWidth="1"/>
    <col min="8" max="8" width="17.7109375" style="4" customWidth="1"/>
    <col min="9" max="9" width="1.7109375" style="4" customWidth="1"/>
    <col min="10" max="16384" width="9.140625" style="4"/>
  </cols>
  <sheetData>
    <row r="2" spans="2:8" ht="15" x14ac:dyDescent="0.2">
      <c r="B2" s="1" t="str">
        <f>'[1]1'!B11:E11</f>
        <v>01/09/2015 - 31/08/2016</v>
      </c>
      <c r="C2" s="2"/>
      <c r="D2" s="2"/>
      <c r="E2" s="2"/>
      <c r="F2" s="2"/>
      <c r="G2" s="2"/>
      <c r="H2" s="3"/>
    </row>
    <row r="3" spans="2:8" ht="15" x14ac:dyDescent="0.2">
      <c r="B3" s="5" t="str">
        <f>'[1]1'!B12:E12</f>
        <v xml:space="preserve"> DÖNEMİ KESİNLEŞEN İŞLETME BÜTÇESİ</v>
      </c>
      <c r="C3" s="6"/>
      <c r="D3" s="6"/>
      <c r="E3" s="6"/>
      <c r="F3" s="6"/>
      <c r="G3" s="6"/>
      <c r="H3" s="7"/>
    </row>
    <row r="4" spans="2:8" ht="21" customHeight="1" x14ac:dyDescent="0.2">
      <c r="B4" s="8" t="s">
        <v>0</v>
      </c>
      <c r="C4" s="8"/>
      <c r="D4" s="9"/>
      <c r="E4" s="10"/>
      <c r="F4" s="10"/>
      <c r="G4" s="10"/>
      <c r="H4" s="11" t="s">
        <v>1</v>
      </c>
    </row>
    <row r="5" spans="2:8" x14ac:dyDescent="0.2">
      <c r="E5" s="13"/>
    </row>
    <row r="6" spans="2:8" x14ac:dyDescent="0.2">
      <c r="B6" s="14" t="s">
        <v>2</v>
      </c>
      <c r="C6" s="15"/>
      <c r="D6" s="16">
        <f>SUM(D7:D9)</f>
        <v>0</v>
      </c>
      <c r="E6" s="17"/>
      <c r="G6" s="18" t="s">
        <v>3</v>
      </c>
      <c r="H6" s="19">
        <f>'[1]3'!H56*'[1]1'!E17</f>
        <v>0</v>
      </c>
    </row>
    <row r="7" spans="2:8" x14ac:dyDescent="0.2">
      <c r="B7" s="4" t="s">
        <v>4</v>
      </c>
      <c r="D7" s="20"/>
      <c r="E7" s="17"/>
      <c r="G7" s="18" t="s">
        <v>5</v>
      </c>
      <c r="H7" s="21">
        <f>'[1]3'!K56*'[1]1'!E17</f>
        <v>300556.52999999991</v>
      </c>
    </row>
    <row r="8" spans="2:8" x14ac:dyDescent="0.2">
      <c r="B8" s="4" t="s">
        <v>4</v>
      </c>
      <c r="D8" s="22"/>
      <c r="E8" s="17"/>
      <c r="G8" s="18" t="s">
        <v>6</v>
      </c>
      <c r="H8" s="21">
        <f>'[1]3'!L56*'[1]1'!E17</f>
        <v>32400</v>
      </c>
    </row>
    <row r="9" spans="2:8" ht="8.1" customHeight="1" thickBot="1" x14ac:dyDescent="0.25">
      <c r="B9" s="4" t="s">
        <v>4</v>
      </c>
      <c r="D9" s="23"/>
      <c r="E9" s="17"/>
      <c r="G9" s="18"/>
      <c r="H9" s="19"/>
    </row>
    <row r="10" spans="2:8" ht="13.5" thickBot="1" x14ac:dyDescent="0.25">
      <c r="E10" s="17"/>
      <c r="G10" s="24" t="s">
        <v>7</v>
      </c>
      <c r="H10" s="25">
        <f>SUM(H11:H16)</f>
        <v>0</v>
      </c>
    </row>
    <row r="11" spans="2:8" ht="14.25" thickBot="1" x14ac:dyDescent="0.25">
      <c r="B11" s="26" t="s">
        <v>8</v>
      </c>
      <c r="C11" s="27" t="s">
        <v>9</v>
      </c>
      <c r="D11" s="28">
        <f>SUM(D24+D29+D39+D45+D32)</f>
        <v>551941.16</v>
      </c>
      <c r="E11" s="17"/>
      <c r="H11" s="22"/>
    </row>
    <row r="12" spans="2:8" x14ac:dyDescent="0.2">
      <c r="B12" s="4" t="s">
        <v>10</v>
      </c>
      <c r="C12" s="29"/>
      <c r="D12" s="22">
        <v>13500</v>
      </c>
      <c r="E12" s="17"/>
      <c r="G12" s="18"/>
      <c r="H12" s="22"/>
    </row>
    <row r="13" spans="2:8" x14ac:dyDescent="0.2">
      <c r="B13" s="4" t="s">
        <v>11</v>
      </c>
      <c r="C13" s="30"/>
      <c r="D13" s="22">
        <v>7000</v>
      </c>
      <c r="E13" s="17"/>
      <c r="H13" s="22"/>
    </row>
    <row r="14" spans="2:8" x14ac:dyDescent="0.2">
      <c r="B14" s="4" t="s">
        <v>12</v>
      </c>
      <c r="C14" s="30"/>
      <c r="D14" s="22">
        <v>5000</v>
      </c>
      <c r="E14" s="17"/>
      <c r="H14" s="22"/>
    </row>
    <row r="15" spans="2:8" x14ac:dyDescent="0.2">
      <c r="B15" s="4" t="s">
        <v>13</v>
      </c>
      <c r="C15" s="30"/>
      <c r="D15" s="22">
        <v>2000</v>
      </c>
      <c r="E15" s="17"/>
      <c r="H15" s="22"/>
    </row>
    <row r="16" spans="2:8" x14ac:dyDescent="0.2">
      <c r="B16" s="4" t="s">
        <v>14</v>
      </c>
      <c r="C16" s="31"/>
      <c r="D16" s="22">
        <v>7000</v>
      </c>
      <c r="E16" s="17"/>
      <c r="H16" s="23"/>
    </row>
    <row r="17" spans="2:8" ht="13.5" thickBot="1" x14ac:dyDescent="0.25">
      <c r="B17" s="4" t="s">
        <v>15</v>
      </c>
      <c r="C17" s="30"/>
      <c r="D17" s="22">
        <v>6000</v>
      </c>
      <c r="E17" s="17"/>
      <c r="H17" s="21"/>
    </row>
    <row r="18" spans="2:8" ht="13.5" thickBot="1" x14ac:dyDescent="0.25">
      <c r="B18" s="4" t="s">
        <v>16</v>
      </c>
      <c r="C18" s="32"/>
      <c r="D18" s="22">
        <v>7000</v>
      </c>
      <c r="E18" s="17"/>
      <c r="G18" s="24" t="s">
        <v>17</v>
      </c>
      <c r="H18" s="25">
        <f>SUM(H19:H34)</f>
        <v>251384.63</v>
      </c>
    </row>
    <row r="19" spans="2:8" x14ac:dyDescent="0.2">
      <c r="B19" s="4" t="s">
        <v>18</v>
      </c>
      <c r="C19" s="32"/>
      <c r="D19" s="22">
        <v>5500</v>
      </c>
      <c r="E19" s="17"/>
      <c r="G19" s="4" t="s">
        <v>19</v>
      </c>
      <c r="H19" s="22">
        <v>65000</v>
      </c>
    </row>
    <row r="20" spans="2:8" x14ac:dyDescent="0.2">
      <c r="B20" s="4" t="s">
        <v>20</v>
      </c>
      <c r="C20" s="32"/>
      <c r="D20" s="22">
        <v>3000</v>
      </c>
      <c r="E20" s="17"/>
      <c r="G20" s="4" t="s">
        <v>21</v>
      </c>
      <c r="H20" s="22">
        <v>185000</v>
      </c>
    </row>
    <row r="21" spans="2:8" x14ac:dyDescent="0.2">
      <c r="B21" s="4" t="s">
        <v>22</v>
      </c>
      <c r="C21" s="32"/>
      <c r="D21" s="22">
        <v>1000</v>
      </c>
      <c r="E21" s="17"/>
      <c r="G21" s="33" t="s">
        <v>23</v>
      </c>
      <c r="H21" s="22">
        <v>0</v>
      </c>
    </row>
    <row r="22" spans="2:8" x14ac:dyDescent="0.2">
      <c r="B22" s="4" t="s">
        <v>24</v>
      </c>
      <c r="C22" s="32"/>
      <c r="D22" s="22">
        <v>1000</v>
      </c>
      <c r="E22" s="17"/>
      <c r="G22" s="4" t="s">
        <v>25</v>
      </c>
      <c r="H22" s="22">
        <v>365.64</v>
      </c>
    </row>
    <row r="23" spans="2:8" ht="13.5" thickBot="1" x14ac:dyDescent="0.25">
      <c r="C23" s="32"/>
      <c r="D23" s="22">
        <v>0</v>
      </c>
      <c r="E23" s="17"/>
      <c r="G23" s="4" t="s">
        <v>26</v>
      </c>
      <c r="H23" s="22">
        <v>626.79999999999995</v>
      </c>
    </row>
    <row r="24" spans="2:8" ht="14.25" thickBot="1" x14ac:dyDescent="0.25">
      <c r="B24" s="34" t="s">
        <v>27</v>
      </c>
      <c r="C24" s="35"/>
      <c r="D24" s="36">
        <f>SUM(D12:D23)</f>
        <v>58000</v>
      </c>
      <c r="E24" s="17"/>
      <c r="G24" s="4" t="s">
        <v>28</v>
      </c>
      <c r="H24" s="22">
        <v>216.78</v>
      </c>
    </row>
    <row r="25" spans="2:8" ht="13.5" x14ac:dyDescent="0.2">
      <c r="B25" s="4" t="s">
        <v>29</v>
      </c>
      <c r="C25" s="37"/>
      <c r="D25" s="22">
        <v>12000</v>
      </c>
      <c r="E25" s="17"/>
      <c r="H25" s="22"/>
    </row>
    <row r="26" spans="2:8" x14ac:dyDescent="0.2">
      <c r="B26" s="4" t="s">
        <v>30</v>
      </c>
      <c r="C26" s="32"/>
      <c r="D26" s="22">
        <v>5500</v>
      </c>
      <c r="E26" s="17"/>
      <c r="G26" s="4" t="s">
        <v>31</v>
      </c>
      <c r="H26" s="22">
        <v>175.41</v>
      </c>
    </row>
    <row r="27" spans="2:8" x14ac:dyDescent="0.2">
      <c r="B27" s="4" t="s">
        <v>32</v>
      </c>
      <c r="C27" s="32"/>
      <c r="D27" s="22">
        <v>1500</v>
      </c>
      <c r="E27" s="17"/>
      <c r="H27" s="22"/>
    </row>
    <row r="28" spans="2:8" ht="13.5" thickBot="1" x14ac:dyDescent="0.25">
      <c r="B28" s="4" t="s">
        <v>33</v>
      </c>
      <c r="C28" s="30"/>
      <c r="D28" s="22">
        <v>11000</v>
      </c>
      <c r="E28" s="17"/>
      <c r="H28" s="22"/>
    </row>
    <row r="29" spans="2:8" ht="14.25" thickBot="1" x14ac:dyDescent="0.25">
      <c r="B29" s="34" t="s">
        <v>34</v>
      </c>
      <c r="C29" s="35"/>
      <c r="D29" s="36">
        <f>SUM(D25:D28)</f>
        <v>30000</v>
      </c>
      <c r="E29" s="17"/>
      <c r="H29" s="38"/>
    </row>
    <row r="30" spans="2:8" x14ac:dyDescent="0.2">
      <c r="B30" s="4" t="s">
        <v>35</v>
      </c>
      <c r="C30" s="30"/>
      <c r="D30" s="22">
        <v>15000</v>
      </c>
      <c r="E30" s="17"/>
      <c r="H30" s="38"/>
    </row>
    <row r="31" spans="2:8" ht="13.5" thickBot="1" x14ac:dyDescent="0.25">
      <c r="B31" s="4" t="s">
        <v>36</v>
      </c>
      <c r="C31" s="30"/>
      <c r="D31" s="22">
        <v>7441.16</v>
      </c>
      <c r="E31" s="17"/>
      <c r="H31" s="38"/>
    </row>
    <row r="32" spans="2:8" ht="14.25" thickBot="1" x14ac:dyDescent="0.25">
      <c r="B32" s="34" t="s">
        <v>37</v>
      </c>
      <c r="C32" s="35"/>
      <c r="D32" s="36">
        <f>SUM(D30:D31)</f>
        <v>22441.16</v>
      </c>
      <c r="E32" s="17"/>
      <c r="G32" s="18"/>
      <c r="H32" s="22"/>
    </row>
    <row r="33" spans="1:8" ht="5.0999999999999996" customHeight="1" thickBot="1" x14ac:dyDescent="0.25">
      <c r="A33" s="39"/>
      <c r="B33" s="40"/>
      <c r="C33" s="37"/>
      <c r="D33" s="41"/>
      <c r="E33" s="39"/>
      <c r="F33" s="42"/>
      <c r="G33" s="18"/>
      <c r="H33" s="22"/>
    </row>
    <row r="34" spans="1:8" ht="14.25" thickBot="1" x14ac:dyDescent="0.25">
      <c r="B34" s="34" t="s">
        <v>38</v>
      </c>
      <c r="C34" s="43"/>
      <c r="D34" s="36">
        <v>33121.79</v>
      </c>
      <c r="E34" s="17"/>
      <c r="G34" s="18"/>
      <c r="H34" s="23"/>
    </row>
    <row r="35" spans="1:8" ht="13.5" thickBot="1" x14ac:dyDescent="0.25">
      <c r="B35" s="4" t="s">
        <v>39</v>
      </c>
      <c r="C35" s="32"/>
      <c r="D35" s="22">
        <v>4500</v>
      </c>
      <c r="E35" s="17"/>
      <c r="G35" s="18"/>
      <c r="H35" s="21"/>
    </row>
    <row r="36" spans="1:8" ht="14.25" thickBot="1" x14ac:dyDescent="0.25">
      <c r="B36" s="4" t="s">
        <v>40</v>
      </c>
      <c r="C36" s="32"/>
      <c r="D36" s="22">
        <v>20000</v>
      </c>
      <c r="E36" s="17"/>
      <c r="G36" s="26" t="s">
        <v>41</v>
      </c>
      <c r="H36" s="44">
        <f>SUM(H37:H42)</f>
        <v>721.79</v>
      </c>
    </row>
    <row r="37" spans="1:8" x14ac:dyDescent="0.2">
      <c r="B37" s="4" t="s">
        <v>42</v>
      </c>
      <c r="C37" s="32"/>
      <c r="D37" s="22">
        <v>5000</v>
      </c>
      <c r="E37" s="17"/>
      <c r="G37" s="4" t="s">
        <v>19</v>
      </c>
      <c r="H37" s="22"/>
    </row>
    <row r="38" spans="1:8" ht="13.5" thickBot="1" x14ac:dyDescent="0.25">
      <c r="B38" s="4" t="s">
        <v>43</v>
      </c>
      <c r="C38" s="32"/>
      <c r="D38" s="22">
        <v>2000</v>
      </c>
      <c r="E38" s="17"/>
      <c r="G38" s="33" t="s">
        <v>23</v>
      </c>
      <c r="H38" s="22"/>
    </row>
    <row r="39" spans="1:8" ht="14.25" thickBot="1" x14ac:dyDescent="0.25">
      <c r="B39" s="34" t="s">
        <v>44</v>
      </c>
      <c r="C39" s="35"/>
      <c r="D39" s="36">
        <f>SUM(D35:D38)</f>
        <v>31500</v>
      </c>
      <c r="E39" s="17"/>
      <c r="G39" s="4" t="s">
        <v>45</v>
      </c>
      <c r="H39" s="22">
        <v>721.79</v>
      </c>
    </row>
    <row r="40" spans="1:8" x14ac:dyDescent="0.2">
      <c r="B40" s="4" t="s">
        <v>46</v>
      </c>
      <c r="C40" s="32"/>
      <c r="D40" s="22">
        <v>205000</v>
      </c>
      <c r="E40" s="17"/>
      <c r="G40" s="18"/>
      <c r="H40" s="22"/>
    </row>
    <row r="41" spans="1:8" x14ac:dyDescent="0.2">
      <c r="B41" s="4" t="s">
        <v>47</v>
      </c>
      <c r="C41" s="30"/>
      <c r="D41" s="22">
        <v>155000</v>
      </c>
      <c r="E41" s="17"/>
      <c r="G41" s="18"/>
      <c r="H41" s="22"/>
    </row>
    <row r="42" spans="1:8" x14ac:dyDescent="0.2">
      <c r="B42" s="4" t="s">
        <v>48</v>
      </c>
      <c r="C42" s="30"/>
      <c r="D42" s="22">
        <v>7000</v>
      </c>
      <c r="E42" s="17"/>
      <c r="G42" s="18"/>
      <c r="H42" s="23"/>
    </row>
    <row r="43" spans="1:8" x14ac:dyDescent="0.2">
      <c r="B43" s="4" t="s">
        <v>49</v>
      </c>
      <c r="C43" s="30"/>
      <c r="D43" s="22">
        <v>25000</v>
      </c>
      <c r="E43" s="17"/>
      <c r="G43" s="18"/>
      <c r="H43" s="21"/>
    </row>
    <row r="44" spans="1:8" ht="13.5" thickBot="1" x14ac:dyDescent="0.25">
      <c r="B44" s="4" t="s">
        <v>50</v>
      </c>
      <c r="C44" s="30"/>
      <c r="D44" s="22">
        <v>18000</v>
      </c>
      <c r="E44" s="17"/>
      <c r="G44" s="18"/>
      <c r="H44" s="21"/>
    </row>
    <row r="45" spans="1:8" ht="14.25" thickBot="1" x14ac:dyDescent="0.25">
      <c r="B45" s="34" t="s">
        <v>51</v>
      </c>
      <c r="C45" s="35"/>
      <c r="D45" s="36">
        <f>SUM(D40:D44)</f>
        <v>410000</v>
      </c>
      <c r="E45" s="17"/>
      <c r="G45" s="18"/>
      <c r="H45" s="21"/>
    </row>
    <row r="46" spans="1:8" ht="6.95" customHeight="1" x14ac:dyDescent="0.2">
      <c r="D46" s="45"/>
      <c r="E46" s="17"/>
      <c r="G46" s="18"/>
      <c r="H46" s="21"/>
    </row>
    <row r="47" spans="1:8" ht="6.95" customHeight="1" x14ac:dyDescent="0.2">
      <c r="D47" s="46"/>
      <c r="E47" s="17"/>
      <c r="H47" s="46"/>
    </row>
    <row r="48" spans="1:8" x14ac:dyDescent="0.2">
      <c r="B48" s="47" t="s">
        <v>52</v>
      </c>
      <c r="C48" s="48"/>
      <c r="D48" s="49">
        <f>D45+D39+D34+D29+D24+D32</f>
        <v>585062.95000000007</v>
      </c>
      <c r="E48" s="17"/>
      <c r="G48" s="47" t="s">
        <v>52</v>
      </c>
      <c r="H48" s="49">
        <f>H6+H7+H8+H10+H18+H36</f>
        <v>585062.94999999995</v>
      </c>
    </row>
    <row r="50" spans="4:4" x14ac:dyDescent="0.2">
      <c r="D50" s="50">
        <f>D48-H48</f>
        <v>0</v>
      </c>
    </row>
  </sheetData>
  <mergeCells count="2">
    <mergeCell ref="B2:H2"/>
    <mergeCell ref="B3:H3"/>
  </mergeCells>
  <printOptions horizontalCentered="1" verticalCentered="1"/>
  <pageMargins left="0.55118110236220474" right="0.55118110236220474" top="0" bottom="0" header="0.19685039370078741" footer="0.27559055118110237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2015-07-30T13:03:29Z</dcterms:created>
  <dcterms:modified xsi:type="dcterms:W3CDTF">2015-07-30T13:03:59Z</dcterms:modified>
</cp:coreProperties>
</file>